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pietrusi\Documents\PETS 2020\"/>
    </mc:Choice>
  </mc:AlternateContent>
  <xr:revisionPtr revIDLastSave="0" documentId="8_{3CC35E5D-87D8-40D1-A5EF-517C40D4D3B2}" xr6:coauthVersionLast="41" xr6:coauthVersionMax="41" xr10:uidLastSave="{00000000-0000-0000-0000-000000000000}"/>
  <bookViews>
    <workbookView xWindow="-120" yWindow="-120" windowWidth="20730" windowHeight="11160"/>
  </bookViews>
  <sheets>
    <sheet name="Recap" sheetId="1" r:id="rId1"/>
    <sheet name="Operations" sheetId="6" r:id="rId2"/>
    <sheet name="Reg &amp; Support" sheetId="5" r:id="rId3"/>
    <sheet name="Program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6" i="4" l="1"/>
  <c r="C26" i="4"/>
  <c r="D26" i="4"/>
  <c r="E26" i="4"/>
  <c r="F26" i="4"/>
  <c r="G26" i="4"/>
  <c r="H26" i="4"/>
  <c r="B33" i="5"/>
  <c r="C33" i="5"/>
  <c r="D33" i="5"/>
  <c r="E33" i="5"/>
  <c r="F33" i="5"/>
  <c r="G33" i="5"/>
  <c r="H33" i="5"/>
  <c r="B28" i="6"/>
  <c r="C28" i="6"/>
  <c r="D28" i="6"/>
  <c r="E28" i="6"/>
  <c r="F28" i="6"/>
  <c r="G28" i="6"/>
  <c r="H28" i="6"/>
  <c r="C33" i="6"/>
  <c r="E33" i="6"/>
  <c r="G33" i="6"/>
  <c r="H33" i="6"/>
  <c r="C36" i="6"/>
  <c r="E36" i="6"/>
  <c r="E43" i="6"/>
  <c r="G43" i="6"/>
  <c r="H43" i="6"/>
  <c r="E46" i="6"/>
  <c r="D18" i="1"/>
  <c r="E18" i="1"/>
  <c r="F18" i="1"/>
  <c r="G18" i="1"/>
  <c r="H18" i="1"/>
  <c r="I18" i="1"/>
  <c r="J18" i="1"/>
  <c r="J23" i="1"/>
  <c r="J35" i="1"/>
  <c r="D23" i="1"/>
  <c r="E23" i="1"/>
  <c r="F23" i="1"/>
  <c r="G23" i="1"/>
  <c r="H23" i="1"/>
  <c r="I23" i="1"/>
  <c r="D35" i="1"/>
  <c r="E35" i="1"/>
  <c r="F35" i="1"/>
  <c r="G35" i="1"/>
  <c r="H35" i="1"/>
  <c r="I35" i="1"/>
  <c r="D44" i="1"/>
  <c r="E44" i="1"/>
  <c r="F44" i="1"/>
  <c r="G44" i="1"/>
  <c r="H44" i="1"/>
  <c r="I44" i="1"/>
  <c r="J44" i="1"/>
  <c r="D46" i="1"/>
  <c r="E46" i="1"/>
  <c r="F46" i="1"/>
  <c r="G46" i="1"/>
  <c r="H46" i="1"/>
  <c r="I46" i="1"/>
  <c r="E48" i="1"/>
  <c r="F48" i="1"/>
  <c r="G48" i="1"/>
  <c r="H48" i="1"/>
  <c r="J48" i="1"/>
  <c r="D49" i="1"/>
  <c r="E49" i="1"/>
  <c r="F49" i="1"/>
  <c r="G49" i="1"/>
  <c r="H49" i="1"/>
  <c r="I49" i="1"/>
  <c r="D50" i="1"/>
  <c r="E50" i="1"/>
  <c r="F50" i="1"/>
  <c r="G50" i="1"/>
  <c r="H50" i="1"/>
  <c r="I50" i="1"/>
  <c r="J46" i="1"/>
  <c r="J49" i="1"/>
  <c r="J50" i="1"/>
</calcChain>
</file>

<file path=xl/sharedStrings.xml><?xml version="1.0" encoding="utf-8"?>
<sst xmlns="http://schemas.openxmlformats.org/spreadsheetml/2006/main" count="153" uniqueCount="109">
  <si>
    <t>LAND OF LINCOLN PETS</t>
  </si>
  <si>
    <t>INCOME</t>
  </si>
  <si>
    <t>ALL OTHERS</t>
  </si>
  <si>
    <t>FEE INCOME</t>
  </si>
  <si>
    <t>MISCELLANEOUS INCOME</t>
  </si>
  <si>
    <t>FEE INCOME from page 1</t>
  </si>
  <si>
    <t>NET INCOME</t>
  </si>
  <si>
    <t>EXPENSE RECAP:</t>
  </si>
  <si>
    <t>Operations</t>
  </si>
  <si>
    <t>Reg &amp; Fin</t>
  </si>
  <si>
    <t>Program</t>
  </si>
  <si>
    <t>Total Expense</t>
  </si>
  <si>
    <t>Net Profit/(Loss)</t>
  </si>
  <si>
    <t>Coverage:  Evaluation Forms, Sgt.-At-Arms, Photography and Venders</t>
  </si>
  <si>
    <t>Expense Description</t>
  </si>
  <si>
    <t>Budget</t>
  </si>
  <si>
    <t>Printing</t>
  </si>
  <si>
    <t>Photography</t>
  </si>
  <si>
    <t>Office Supplies</t>
  </si>
  <si>
    <t>Miscellaneous</t>
  </si>
  <si>
    <t>OPERATIONS COMMITTEE</t>
  </si>
  <si>
    <t>Coverage:  Hotel &amp; Facilities, A. V., Food &amp; Menu, Signage and Transportation</t>
  </si>
  <si>
    <t>Planning Meeting</t>
  </si>
  <si>
    <t>Hotel Rooms</t>
  </si>
  <si>
    <t>Meals Speaker/Others</t>
  </si>
  <si>
    <t>Rooms Speaker/Others</t>
  </si>
  <si>
    <t>Audio Visual</t>
  </si>
  <si>
    <t>Signage</t>
  </si>
  <si>
    <t>Food</t>
  </si>
  <si>
    <t>Transportation</t>
  </si>
  <si>
    <t>Decorations</t>
  </si>
  <si>
    <t>Planning Income</t>
  </si>
  <si>
    <t>ALPLM</t>
  </si>
  <si>
    <t>Total Operations</t>
  </si>
  <si>
    <t>Coverage:  Registration, Treasurer, Marketing Promotion and Website</t>
  </si>
  <si>
    <t>Registration Badges</t>
  </si>
  <si>
    <t>Web Site Host</t>
  </si>
  <si>
    <t>Web URL Name</t>
  </si>
  <si>
    <t>Postage</t>
  </si>
  <si>
    <t>Credit Card Fee</t>
  </si>
  <si>
    <t>Registration Gifts</t>
  </si>
  <si>
    <t>Bank Charges</t>
  </si>
  <si>
    <t>Multi PETS Memship</t>
  </si>
  <si>
    <t>Total Regst. &amp; Finan</t>
  </si>
  <si>
    <t>PROGRAM COMMITTEE</t>
  </si>
  <si>
    <t>Coverage:  Speakers, Entertainment, Education, Partners Program and Seminar Materials</t>
  </si>
  <si>
    <t>Partners Program</t>
  </si>
  <si>
    <t>Programs</t>
  </si>
  <si>
    <t>Copying</t>
  </si>
  <si>
    <t>Binders</t>
  </si>
  <si>
    <t>Presidents Guide Book</t>
  </si>
  <si>
    <t>Postage for Secretary</t>
  </si>
  <si>
    <t>Speakers Gifts (each)</t>
  </si>
  <si>
    <t>RI Hand-outs</t>
  </si>
  <si>
    <t>Total Program</t>
  </si>
  <si>
    <t>Actual</t>
  </si>
  <si>
    <t>District Set-up Fee/Interest</t>
  </si>
  <si>
    <t>PETS Simplified Grants</t>
  </si>
  <si>
    <t>Vendor Fees</t>
  </si>
  <si>
    <t>Event Room Rental</t>
  </si>
  <si>
    <t>Fees/Speakers</t>
  </si>
  <si>
    <t>Travel/Speakers</t>
  </si>
  <si>
    <t>Raffle/Gift Cards</t>
  </si>
  <si>
    <t xml:space="preserve">PE            </t>
  </si>
  <si>
    <t>Polio Plus</t>
  </si>
  <si>
    <t>ICAF</t>
  </si>
  <si>
    <t>Amenities/coffee, etc.</t>
  </si>
  <si>
    <t>Cancellation Insurance</t>
  </si>
  <si>
    <t>Committee Lunches</t>
  </si>
  <si>
    <t>Sgt-at-arms</t>
  </si>
  <si>
    <t>Miscellaneous-Support</t>
  </si>
  <si>
    <t>Miscellaneous-Regist</t>
  </si>
  <si>
    <t>Forward Publishing</t>
  </si>
  <si>
    <t xml:space="preserve">Fees </t>
  </si>
  <si>
    <t>REGISTRATION &amp; SUPPORT COMMITTEE</t>
  </si>
  <si>
    <t>Registration Process</t>
  </si>
  <si>
    <t>Management/Multi PETS</t>
  </si>
  <si>
    <t xml:space="preserve">PN </t>
  </si>
  <si>
    <t>Current</t>
  </si>
  <si>
    <t>Fri Recep/A/G Training</t>
  </si>
  <si>
    <t>Book Sales &amp; Polio/Speakers Reimb</t>
  </si>
  <si>
    <t xml:space="preserve">Fri/Sat Lunch           </t>
  </si>
  <si>
    <t>Fri/Sat Dinner</t>
  </si>
  <si>
    <t>Sat/Sun Breakfast</t>
  </si>
  <si>
    <t>Sat/Sun Lunch</t>
  </si>
  <si>
    <t>Total Cost</t>
  </si>
  <si>
    <t>Balance in Check Book Start of year</t>
  </si>
  <si>
    <t>Net Profit/(Loss) from above</t>
  </si>
  <si>
    <t>Bank Balance</t>
  </si>
  <si>
    <t xml:space="preserve">  </t>
  </si>
  <si>
    <t>.</t>
  </si>
  <si>
    <t>at end of year</t>
  </si>
  <si>
    <t>The A/G meal cost</t>
  </si>
  <si>
    <t xml:space="preserve">     Lunch</t>
  </si>
  <si>
    <t xml:space="preserve">     Dinner</t>
  </si>
  <si>
    <t xml:space="preserve">     20% Service Chge</t>
  </si>
  <si>
    <t xml:space="preserve">       7.5% Sales Tax</t>
  </si>
  <si>
    <t>included</t>
  </si>
  <si>
    <t>Add:  7.5% Sales tax</t>
  </si>
  <si>
    <t xml:space="preserve">      &amp; 20% Service chge</t>
  </si>
  <si>
    <t>Miscellaneous/uSummit</t>
  </si>
  <si>
    <t>2020 Budget</t>
  </si>
  <si>
    <t>Refunds</t>
  </si>
  <si>
    <t>Advertising/Misc/Sponsorship</t>
  </si>
  <si>
    <t>2020 OPERATIONS EXPENSE BUDGET</t>
  </si>
  <si>
    <t>2020 Registration &amp; Support Expense Budget</t>
  </si>
  <si>
    <t>2020 PROGRAM  EXPENSE BUDGET</t>
  </si>
  <si>
    <t>PND</t>
  </si>
  <si>
    <t>Drawing/50/50/Rec'vable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</si>
</sst>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0"/>
      <name val="Arial"/>
    </font>
    <font>
      <sz val="10"/>
      <name val="Arial"/>
    </font>
    <font>
      <b/>
      <u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0" fillId="0" borderId="1" xfId="0" applyBorder="1"/>
    <xf numFmtId="0" fontId="5" fillId="0" borderId="0" xfId="0" applyFont="1"/>
    <xf numFmtId="164" fontId="0" fillId="0" borderId="1" xfId="1" applyNumberFormat="1" applyFont="1" applyBorder="1"/>
    <xf numFmtId="164" fontId="0" fillId="0" borderId="0" xfId="0" applyNumberFormat="1"/>
    <xf numFmtId="0" fontId="6" fillId="0" borderId="0" xfId="0" applyFont="1"/>
    <xf numFmtId="164" fontId="0" fillId="0" borderId="2" xfId="1" applyNumberFormat="1" applyFont="1" applyBorder="1"/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5" xfId="1" applyNumberFormat="1" applyFont="1" applyBorder="1"/>
    <xf numFmtId="164" fontId="4" fillId="0" borderId="1" xfId="1" applyNumberFormat="1" applyFont="1" applyBorder="1"/>
    <xf numFmtId="44" fontId="0" fillId="0" borderId="0" xfId="1" applyFont="1"/>
    <xf numFmtId="0" fontId="5" fillId="0" borderId="1" xfId="0" applyFont="1" applyBorder="1"/>
    <xf numFmtId="44" fontId="0" fillId="0" borderId="0" xfId="0" applyNumberFormat="1"/>
    <xf numFmtId="6" fontId="0" fillId="0" borderId="6" xfId="0" applyNumberForma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0" fillId="0" borderId="7" xfId="1" applyFont="1" applyBorder="1"/>
    <xf numFmtId="8" fontId="5" fillId="0" borderId="0" xfId="0" applyNumberFormat="1" applyFont="1"/>
    <xf numFmtId="164" fontId="0" fillId="0" borderId="8" xfId="1" applyNumberFormat="1" applyFont="1" applyBorder="1"/>
    <xf numFmtId="6" fontId="0" fillId="0" borderId="0" xfId="0" applyNumberFormat="1"/>
    <xf numFmtId="164" fontId="0" fillId="0" borderId="1" xfId="0" applyNumberFormat="1" applyBorder="1"/>
    <xf numFmtId="0" fontId="0" fillId="0" borderId="4" xfId="0" applyBorder="1"/>
    <xf numFmtId="164" fontId="0" fillId="0" borderId="3" xfId="0" applyNumberFormat="1" applyBorder="1"/>
    <xf numFmtId="0" fontId="4" fillId="0" borderId="0" xfId="0" applyFont="1" applyAlignment="1">
      <alignment horizontal="center" vertical="center"/>
    </xf>
    <xf numFmtId="164" fontId="9" fillId="0" borderId="1" xfId="1" applyNumberFormat="1" applyFont="1" applyBorder="1"/>
    <xf numFmtId="164" fontId="9" fillId="0" borderId="9" xfId="1" applyNumberFormat="1" applyFont="1" applyBorder="1"/>
    <xf numFmtId="164" fontId="9" fillId="0" borderId="4" xfId="1" applyNumberFormat="1" applyFont="1" applyBorder="1"/>
    <xf numFmtId="164" fontId="9" fillId="0" borderId="10" xfId="1" applyNumberFormat="1" applyFont="1" applyBorder="1"/>
    <xf numFmtId="164" fontId="9" fillId="0" borderId="3" xfId="1" applyNumberFormat="1" applyFont="1" applyBorder="1"/>
    <xf numFmtId="164" fontId="9" fillId="0" borderId="5" xfId="1" applyNumberFormat="1" applyFont="1" applyBorder="1"/>
    <xf numFmtId="164" fontId="5" fillId="0" borderId="1" xfId="1" applyNumberFormat="1" applyFont="1" applyBorder="1"/>
    <xf numFmtId="164" fontId="10" fillId="0" borderId="1" xfId="1" applyNumberFormat="1" applyFont="1" applyBorder="1"/>
    <xf numFmtId="164" fontId="0" fillId="0" borderId="2" xfId="0" applyNumberFormat="1" applyBorder="1"/>
    <xf numFmtId="0" fontId="4" fillId="0" borderId="6" xfId="0" applyFont="1" applyBorder="1" applyAlignment="1">
      <alignment horizontal="center"/>
    </xf>
    <xf numFmtId="164" fontId="0" fillId="0" borderId="11" xfId="0" applyNumberFormat="1" applyBorder="1"/>
    <xf numFmtId="164" fontId="9" fillId="0" borderId="2" xfId="1" applyNumberFormat="1" applyFont="1" applyBorder="1"/>
    <xf numFmtId="164" fontId="9" fillId="0" borderId="0" xfId="1" applyNumberFormat="1" applyFont="1"/>
    <xf numFmtId="44" fontId="9" fillId="0" borderId="0" xfId="1" applyFont="1"/>
    <xf numFmtId="44" fontId="9" fillId="0" borderId="7" xfId="1" applyFont="1" applyBorder="1"/>
    <xf numFmtId="44" fontId="0" fillId="0" borderId="7" xfId="0" applyNumberForma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4" fontId="9" fillId="0" borderId="13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workbookViewId="0">
      <selection activeCell="K24" sqref="K24"/>
    </sheetView>
  </sheetViews>
  <sheetFormatPr defaultRowHeight="12.75" x14ac:dyDescent="0.2"/>
  <cols>
    <col min="1" max="1" width="14.28515625" customWidth="1"/>
    <col min="2" max="2" width="9" customWidth="1"/>
    <col min="4" max="5" width="9.28515625" bestFit="1" customWidth="1"/>
    <col min="6" max="6" width="8.7109375" bestFit="1" customWidth="1"/>
    <col min="8" max="8" width="9.140625" customWidth="1"/>
  </cols>
  <sheetData>
    <row r="1" spans="1:10" ht="18" x14ac:dyDescent="0.25">
      <c r="A1" s="1" t="s">
        <v>0</v>
      </c>
    </row>
    <row r="2" spans="1:10" ht="15.75" x14ac:dyDescent="0.25">
      <c r="C2" s="9" t="s">
        <v>101</v>
      </c>
    </row>
    <row r="4" spans="1:10" x14ac:dyDescent="0.2">
      <c r="A4" s="2" t="s">
        <v>1</v>
      </c>
    </row>
    <row r="5" spans="1:10" ht="15.75" x14ac:dyDescent="0.25">
      <c r="A5" s="2"/>
      <c r="C5" s="21" t="s">
        <v>78</v>
      </c>
      <c r="D5" s="11">
        <v>2014</v>
      </c>
      <c r="E5" s="11">
        <v>2015</v>
      </c>
      <c r="F5" s="11">
        <v>2016</v>
      </c>
      <c r="G5" s="11">
        <v>2017</v>
      </c>
      <c r="H5" s="30">
        <v>2018</v>
      </c>
      <c r="I5" s="11">
        <v>2019</v>
      </c>
      <c r="J5" s="11">
        <v>2020</v>
      </c>
    </row>
    <row r="6" spans="1:10" ht="15.75" x14ac:dyDescent="0.25">
      <c r="A6" s="2"/>
      <c r="C6" s="22" t="s">
        <v>73</v>
      </c>
      <c r="D6" s="3" t="s">
        <v>55</v>
      </c>
      <c r="E6" s="3" t="s">
        <v>55</v>
      </c>
      <c r="F6" s="3" t="s">
        <v>55</v>
      </c>
      <c r="G6" s="3" t="s">
        <v>55</v>
      </c>
      <c r="H6" s="3" t="s">
        <v>55</v>
      </c>
      <c r="I6" s="40" t="s">
        <v>55</v>
      </c>
      <c r="J6" s="40" t="s">
        <v>15</v>
      </c>
    </row>
    <row r="8" spans="1:10" x14ac:dyDescent="0.2">
      <c r="A8" s="6" t="s">
        <v>63</v>
      </c>
      <c r="B8">
        <v>168</v>
      </c>
      <c r="C8" s="20">
        <v>200</v>
      </c>
      <c r="D8" s="7">
        <v>26845</v>
      </c>
      <c r="E8" s="27">
        <v>660</v>
      </c>
      <c r="F8" s="32">
        <v>24650</v>
      </c>
      <c r="G8" s="31">
        <v>32750</v>
      </c>
      <c r="H8" s="7">
        <v>32575</v>
      </c>
      <c r="I8" s="7">
        <v>31350</v>
      </c>
      <c r="J8" s="7">
        <v>33600</v>
      </c>
    </row>
    <row r="9" spans="1:10" x14ac:dyDescent="0.2">
      <c r="C9" s="4"/>
      <c r="D9" s="7"/>
      <c r="E9" s="27">
        <v>10965</v>
      </c>
      <c r="F9" s="32"/>
      <c r="G9" s="31"/>
      <c r="H9" s="7"/>
      <c r="I9" s="7"/>
      <c r="J9" s="7"/>
    </row>
    <row r="10" spans="1:10" x14ac:dyDescent="0.2">
      <c r="A10" s="6" t="s">
        <v>77</v>
      </c>
      <c r="B10">
        <v>41</v>
      </c>
      <c r="C10" s="20">
        <v>150</v>
      </c>
      <c r="D10" s="7">
        <v>4315</v>
      </c>
      <c r="E10" s="27">
        <v>2030</v>
      </c>
      <c r="F10" s="32">
        <v>7005</v>
      </c>
      <c r="G10" s="31"/>
      <c r="H10" s="7"/>
      <c r="I10" s="7"/>
      <c r="J10" s="7">
        <v>6150</v>
      </c>
    </row>
    <row r="11" spans="1:10" x14ac:dyDescent="0.2">
      <c r="C11" s="4"/>
      <c r="D11" s="7"/>
      <c r="E11" s="27">
        <v>200</v>
      </c>
      <c r="F11" s="32"/>
      <c r="G11" s="31"/>
      <c r="H11" s="7"/>
      <c r="I11" s="7"/>
      <c r="J11" s="7"/>
    </row>
    <row r="12" spans="1:10" x14ac:dyDescent="0.2">
      <c r="A12" s="6" t="s">
        <v>107</v>
      </c>
      <c r="B12">
        <v>10</v>
      </c>
      <c r="C12" s="20">
        <v>125</v>
      </c>
      <c r="D12" s="7">
        <v>910</v>
      </c>
      <c r="E12" s="27">
        <v>1735</v>
      </c>
      <c r="F12" s="32">
        <v>300</v>
      </c>
      <c r="G12" s="31"/>
      <c r="H12" s="7"/>
      <c r="I12" s="7"/>
      <c r="J12" s="7">
        <v>1250</v>
      </c>
    </row>
    <row r="13" spans="1:10" x14ac:dyDescent="0.2">
      <c r="C13" s="4"/>
      <c r="D13" s="7"/>
      <c r="E13" s="27">
        <v>6975</v>
      </c>
      <c r="F13" s="32"/>
      <c r="G13" s="31"/>
      <c r="H13" s="7"/>
      <c r="I13" s="7"/>
      <c r="J13" s="7"/>
    </row>
    <row r="14" spans="1:10" x14ac:dyDescent="0.2">
      <c r="A14" t="s">
        <v>2</v>
      </c>
      <c r="C14" s="20">
        <v>100</v>
      </c>
      <c r="D14" s="7">
        <v>3795</v>
      </c>
      <c r="E14" s="27">
        <v>2500</v>
      </c>
      <c r="F14" s="32">
        <v>3295</v>
      </c>
      <c r="G14" s="31">
        <v>9410</v>
      </c>
      <c r="H14" s="7">
        <v>10935</v>
      </c>
      <c r="I14" s="7">
        <v>13580</v>
      </c>
      <c r="J14" s="7">
        <v>8200</v>
      </c>
    </row>
    <row r="15" spans="1:10" x14ac:dyDescent="0.2">
      <c r="C15" s="26"/>
      <c r="D15" s="7">
        <v>150</v>
      </c>
      <c r="E15" s="27">
        <v>9675</v>
      </c>
      <c r="F15" s="32">
        <v>250</v>
      </c>
      <c r="G15" s="31"/>
      <c r="H15" s="7"/>
      <c r="I15" s="7"/>
      <c r="J15" s="7"/>
    </row>
    <row r="16" spans="1:10" x14ac:dyDescent="0.2">
      <c r="A16" s="6" t="s">
        <v>102</v>
      </c>
      <c r="C16" s="20">
        <v>0</v>
      </c>
      <c r="D16" s="7">
        <v>10</v>
      </c>
      <c r="E16" s="27">
        <v>2400</v>
      </c>
      <c r="F16" s="32">
        <v>220</v>
      </c>
      <c r="G16" s="31">
        <v>-300</v>
      </c>
      <c r="H16" s="7">
        <v>-800</v>
      </c>
      <c r="I16" s="7">
        <v>-940</v>
      </c>
      <c r="J16" s="7">
        <v>-750</v>
      </c>
    </row>
    <row r="17" spans="1:10" ht="13.5" thickBot="1" x14ac:dyDescent="0.25">
      <c r="C17" s="4"/>
      <c r="D17" s="14">
        <v>-150</v>
      </c>
      <c r="E17" s="41">
        <v>-1275</v>
      </c>
      <c r="F17" s="33">
        <v>-880</v>
      </c>
      <c r="G17" s="33"/>
      <c r="H17" s="14"/>
      <c r="I17" s="14"/>
      <c r="J17" s="14"/>
    </row>
    <row r="18" spans="1:10" x14ac:dyDescent="0.2">
      <c r="A18" t="s">
        <v>3</v>
      </c>
      <c r="D18" s="13">
        <f t="shared" ref="D18:I18" si="0">SUM(D8:D17)</f>
        <v>35875</v>
      </c>
      <c r="E18" s="35">
        <f t="shared" si="0"/>
        <v>35865</v>
      </c>
      <c r="F18" s="34">
        <f t="shared" si="0"/>
        <v>34840</v>
      </c>
      <c r="G18" s="35">
        <f t="shared" si="0"/>
        <v>41860</v>
      </c>
      <c r="H18" s="13">
        <f t="shared" si="0"/>
        <v>42710</v>
      </c>
      <c r="I18" s="13">
        <f t="shared" si="0"/>
        <v>43990</v>
      </c>
      <c r="J18" s="13">
        <f>SUM(J8:J17)</f>
        <v>48450</v>
      </c>
    </row>
    <row r="19" spans="1:10" x14ac:dyDescent="0.2">
      <c r="D19" s="8"/>
      <c r="E19" s="8"/>
      <c r="F19" s="4"/>
      <c r="G19" s="4"/>
      <c r="H19" s="4"/>
      <c r="I19" s="4"/>
      <c r="J19" s="4"/>
    </row>
    <row r="20" spans="1:10" x14ac:dyDescent="0.2">
      <c r="C20" s="12"/>
      <c r="D20" s="11">
        <v>2014</v>
      </c>
      <c r="E20" s="11">
        <v>2015</v>
      </c>
      <c r="F20" s="11">
        <v>2016</v>
      </c>
      <c r="G20" s="11">
        <v>2017</v>
      </c>
      <c r="H20" s="11">
        <v>2018</v>
      </c>
      <c r="I20" s="11">
        <v>2019</v>
      </c>
      <c r="J20" s="11">
        <v>2020</v>
      </c>
    </row>
    <row r="21" spans="1:10" x14ac:dyDescent="0.2">
      <c r="A21" s="2" t="s">
        <v>4</v>
      </c>
      <c r="C21" s="4"/>
      <c r="D21" s="3" t="s">
        <v>55</v>
      </c>
      <c r="E21" s="3" t="s">
        <v>55</v>
      </c>
      <c r="F21" s="3" t="s">
        <v>55</v>
      </c>
      <c r="G21" s="3" t="s">
        <v>55</v>
      </c>
      <c r="H21" s="3" t="s">
        <v>55</v>
      </c>
      <c r="I21" s="3" t="s">
        <v>55</v>
      </c>
      <c r="J21" s="3" t="s">
        <v>15</v>
      </c>
    </row>
    <row r="22" spans="1:10" x14ac:dyDescent="0.2">
      <c r="A22" s="2"/>
      <c r="C22" s="4"/>
    </row>
    <row r="23" spans="1:10" x14ac:dyDescent="0.2">
      <c r="A23" s="6" t="s">
        <v>5</v>
      </c>
      <c r="C23" s="4"/>
      <c r="D23" s="7">
        <f t="shared" ref="D23:I23" si="1">D18</f>
        <v>35875</v>
      </c>
      <c r="E23" s="31">
        <f t="shared" si="1"/>
        <v>35865</v>
      </c>
      <c r="F23" s="31">
        <f t="shared" si="1"/>
        <v>34840</v>
      </c>
      <c r="G23" s="31">
        <f t="shared" si="1"/>
        <v>41860</v>
      </c>
      <c r="H23" s="7">
        <f t="shared" si="1"/>
        <v>42710</v>
      </c>
      <c r="I23" s="7">
        <f t="shared" si="1"/>
        <v>43990</v>
      </c>
      <c r="J23" s="7">
        <f>J18</f>
        <v>48450</v>
      </c>
    </row>
    <row r="24" spans="1:10" x14ac:dyDescent="0.2">
      <c r="A24" s="2"/>
      <c r="C24" s="4"/>
      <c r="D24" s="7"/>
      <c r="E24" s="31"/>
      <c r="F24" s="31"/>
      <c r="G24" s="31"/>
      <c r="H24" s="7"/>
      <c r="I24" s="7"/>
      <c r="J24" s="7"/>
    </row>
    <row r="25" spans="1:10" x14ac:dyDescent="0.2">
      <c r="A25" s="6" t="s">
        <v>56</v>
      </c>
      <c r="C25" s="4"/>
      <c r="D25" s="7"/>
      <c r="E25" s="31"/>
      <c r="F25" s="31">
        <v>1000</v>
      </c>
      <c r="G25" s="31"/>
      <c r="H25" s="7"/>
      <c r="I25" s="7"/>
      <c r="J25" s="7">
        <v>1000</v>
      </c>
    </row>
    <row r="26" spans="1:10" x14ac:dyDescent="0.2">
      <c r="A26" s="2"/>
      <c r="C26" s="4"/>
      <c r="D26" s="7"/>
      <c r="E26" s="31"/>
      <c r="F26" s="31"/>
      <c r="G26" s="31"/>
      <c r="H26" s="7"/>
      <c r="I26" s="7"/>
      <c r="J26" s="7"/>
    </row>
    <row r="27" spans="1:10" x14ac:dyDescent="0.2">
      <c r="A27" t="s">
        <v>103</v>
      </c>
      <c r="C27" s="4"/>
      <c r="D27" s="7">
        <v>1450</v>
      </c>
      <c r="E27" s="31">
        <v>1200</v>
      </c>
      <c r="F27" s="31"/>
      <c r="G27" s="31">
        <v>0</v>
      </c>
      <c r="H27" s="7"/>
      <c r="I27" s="7">
        <v>5921</v>
      </c>
      <c r="J27" s="7">
        <v>4000</v>
      </c>
    </row>
    <row r="28" spans="1:10" x14ac:dyDescent="0.2">
      <c r="C28" s="4"/>
      <c r="D28" s="7"/>
      <c r="E28" s="31"/>
      <c r="F28" s="31"/>
      <c r="G28" s="31"/>
      <c r="H28" s="7"/>
      <c r="I28" s="7"/>
      <c r="J28" s="7"/>
    </row>
    <row r="29" spans="1:10" x14ac:dyDescent="0.2">
      <c r="A29" t="s">
        <v>58</v>
      </c>
      <c r="C29" s="4"/>
      <c r="D29" s="7">
        <v>200</v>
      </c>
      <c r="E29" s="31">
        <v>200</v>
      </c>
      <c r="F29" s="31">
        <v>200</v>
      </c>
      <c r="G29" s="31">
        <v>200</v>
      </c>
      <c r="H29" s="7">
        <v>200</v>
      </c>
      <c r="I29" s="7">
        <v>200</v>
      </c>
      <c r="J29" s="7">
        <v>200</v>
      </c>
    </row>
    <row r="30" spans="1:10" x14ac:dyDescent="0.2">
      <c r="C30" s="4"/>
      <c r="D30" s="7"/>
      <c r="E30" s="31"/>
      <c r="F30" s="38"/>
      <c r="G30" s="31"/>
      <c r="H30" s="7"/>
      <c r="I30" s="7"/>
      <c r="J30" s="7"/>
    </row>
    <row r="31" spans="1:10" x14ac:dyDescent="0.2">
      <c r="A31" s="6" t="s">
        <v>108</v>
      </c>
      <c r="C31" s="4"/>
      <c r="D31" s="7"/>
      <c r="E31" s="31"/>
      <c r="F31" s="38">
        <v>250</v>
      </c>
      <c r="G31" s="38"/>
      <c r="H31" s="7">
        <v>1395</v>
      </c>
      <c r="I31" s="7">
        <v>712</v>
      </c>
      <c r="J31" s="7">
        <v>1500</v>
      </c>
    </row>
    <row r="32" spans="1:10" x14ac:dyDescent="0.2">
      <c r="C32" s="4"/>
      <c r="D32" s="7"/>
      <c r="E32" s="31"/>
      <c r="F32" s="31"/>
      <c r="G32" s="31"/>
      <c r="H32" s="7"/>
      <c r="I32" s="7"/>
      <c r="J32" s="7"/>
    </row>
    <row r="33" spans="1:11" x14ac:dyDescent="0.2">
      <c r="A33" s="6" t="s">
        <v>80</v>
      </c>
      <c r="C33" s="4"/>
      <c r="D33" s="7"/>
      <c r="E33" s="31"/>
      <c r="F33" s="31"/>
      <c r="G33" s="31"/>
      <c r="H33" s="7"/>
      <c r="I33" s="7"/>
      <c r="J33" s="7"/>
    </row>
    <row r="34" spans="1:11" ht="13.5" thickBot="1" x14ac:dyDescent="0.25">
      <c r="C34" s="4"/>
      <c r="D34" s="14"/>
      <c r="E34" s="33"/>
      <c r="F34" s="33"/>
      <c r="G34" s="33"/>
      <c r="H34" s="14"/>
      <c r="I34" s="14"/>
      <c r="J34" s="14"/>
    </row>
    <row r="35" spans="1:11" x14ac:dyDescent="0.2">
      <c r="A35" t="s">
        <v>6</v>
      </c>
      <c r="D35" s="13">
        <f t="shared" ref="D35:I35" si="2">SUM(D23:D34)</f>
        <v>37525</v>
      </c>
      <c r="E35" s="29">
        <f t="shared" si="2"/>
        <v>37265</v>
      </c>
      <c r="F35" s="35">
        <f t="shared" si="2"/>
        <v>36290</v>
      </c>
      <c r="G35" s="35">
        <f t="shared" si="2"/>
        <v>42060</v>
      </c>
      <c r="H35" s="13">
        <f t="shared" si="2"/>
        <v>44305</v>
      </c>
      <c r="I35" s="13">
        <f t="shared" si="2"/>
        <v>50823</v>
      </c>
      <c r="J35" s="13">
        <f>SUM(J23:J34)</f>
        <v>55150</v>
      </c>
    </row>
    <row r="36" spans="1:11" x14ac:dyDescent="0.2">
      <c r="D36" s="4"/>
      <c r="E36" s="8"/>
      <c r="F36" s="43"/>
      <c r="G36" s="43"/>
      <c r="H36" s="4"/>
      <c r="I36" s="4"/>
      <c r="J36" s="4"/>
    </row>
    <row r="37" spans="1:11" ht="15.75" x14ac:dyDescent="0.25">
      <c r="A37" s="9" t="s">
        <v>7</v>
      </c>
    </row>
    <row r="38" spans="1:11" x14ac:dyDescent="0.2">
      <c r="A38" t="s">
        <v>8</v>
      </c>
      <c r="C38" s="4"/>
      <c r="D38" s="7">
        <v>25190</v>
      </c>
      <c r="E38" s="31">
        <v>29098</v>
      </c>
      <c r="F38" s="31">
        <v>27000</v>
      </c>
      <c r="G38" s="31">
        <v>31162</v>
      </c>
      <c r="H38" s="7">
        <v>37059</v>
      </c>
      <c r="I38" s="7">
        <v>38998</v>
      </c>
      <c r="J38" s="7">
        <v>39270</v>
      </c>
    </row>
    <row r="39" spans="1:11" x14ac:dyDescent="0.2">
      <c r="C39" s="4"/>
      <c r="D39" s="5"/>
      <c r="E39" s="31"/>
      <c r="F39" s="31"/>
      <c r="G39" s="31"/>
      <c r="H39" s="7"/>
      <c r="I39" s="7"/>
      <c r="J39" s="7"/>
    </row>
    <row r="40" spans="1:11" x14ac:dyDescent="0.2">
      <c r="A40" t="s">
        <v>9</v>
      </c>
      <c r="C40" s="4"/>
      <c r="D40" s="7">
        <v>6463</v>
      </c>
      <c r="E40" s="31">
        <v>6916</v>
      </c>
      <c r="F40" s="31">
        <v>3891</v>
      </c>
      <c r="G40" s="31">
        <v>7232</v>
      </c>
      <c r="H40" s="7">
        <v>9438</v>
      </c>
      <c r="I40" s="7">
        <v>7954</v>
      </c>
      <c r="J40" s="7">
        <v>8570</v>
      </c>
    </row>
    <row r="41" spans="1:11" x14ac:dyDescent="0.2">
      <c r="C41" s="4"/>
      <c r="D41" s="5"/>
      <c r="E41" s="31"/>
      <c r="F41" s="31"/>
      <c r="G41" s="31"/>
      <c r="H41" s="7"/>
      <c r="I41" s="7"/>
      <c r="J41" s="7"/>
    </row>
    <row r="42" spans="1:11" ht="13.5" thickBot="1" x14ac:dyDescent="0.25">
      <c r="A42" t="s">
        <v>10</v>
      </c>
      <c r="C42" s="4"/>
      <c r="D42" s="14">
        <v>2535</v>
      </c>
      <c r="E42" s="33">
        <v>1407</v>
      </c>
      <c r="F42" s="33">
        <v>502</v>
      </c>
      <c r="G42" s="33">
        <v>724</v>
      </c>
      <c r="H42" s="14">
        <v>8369</v>
      </c>
      <c r="I42" s="14">
        <v>4269</v>
      </c>
      <c r="J42" s="14">
        <v>2900</v>
      </c>
      <c r="K42" t="s">
        <v>90</v>
      </c>
    </row>
    <row r="43" spans="1:11" x14ac:dyDescent="0.2">
      <c r="C43" s="4"/>
      <c r="F43" s="35"/>
      <c r="G43" s="35"/>
      <c r="H43" s="13"/>
      <c r="I43" s="13"/>
      <c r="J43" s="13"/>
      <c r="K43" t="s">
        <v>89</v>
      </c>
    </row>
    <row r="44" spans="1:11" x14ac:dyDescent="0.2">
      <c r="A44" t="s">
        <v>11</v>
      </c>
      <c r="C44" s="4"/>
      <c r="D44" s="27">
        <f t="shared" ref="D44:I44" si="3">SUM(D38:D43)</f>
        <v>34188</v>
      </c>
      <c r="E44" s="27">
        <f t="shared" si="3"/>
        <v>37421</v>
      </c>
      <c r="F44" s="31">
        <f t="shared" si="3"/>
        <v>31393</v>
      </c>
      <c r="G44" s="31">
        <f t="shared" si="3"/>
        <v>39118</v>
      </c>
      <c r="H44" s="7">
        <f t="shared" si="3"/>
        <v>54866</v>
      </c>
      <c r="I44" s="7">
        <f t="shared" si="3"/>
        <v>51221</v>
      </c>
      <c r="J44" s="7">
        <f>SUM(J38:J43)</f>
        <v>50740</v>
      </c>
    </row>
    <row r="45" spans="1:11" x14ac:dyDescent="0.2">
      <c r="C45" s="4"/>
      <c r="F45" s="31"/>
      <c r="G45" s="31"/>
      <c r="H45" s="7"/>
      <c r="I45" s="7"/>
      <c r="J45" s="7"/>
    </row>
    <row r="46" spans="1:11" ht="13.5" thickBot="1" x14ac:dyDescent="0.25">
      <c r="A46" t="s">
        <v>12</v>
      </c>
      <c r="C46" s="4"/>
      <c r="D46" s="10">
        <f t="shared" ref="D46:I46" si="4">D35-D44</f>
        <v>3337</v>
      </c>
      <c r="E46" s="42">
        <f t="shared" si="4"/>
        <v>-156</v>
      </c>
      <c r="F46" s="36">
        <f t="shared" si="4"/>
        <v>4897</v>
      </c>
      <c r="G46" s="36">
        <f t="shared" si="4"/>
        <v>2942</v>
      </c>
      <c r="H46" s="15">
        <f t="shared" si="4"/>
        <v>-10561</v>
      </c>
      <c r="I46" s="15">
        <f t="shared" si="4"/>
        <v>-398</v>
      </c>
      <c r="J46" s="15">
        <f>J35-J44</f>
        <v>4410</v>
      </c>
    </row>
    <row r="47" spans="1:11" ht="13.5" thickTop="1" x14ac:dyDescent="0.2">
      <c r="C47" s="4"/>
    </row>
    <row r="48" spans="1:11" x14ac:dyDescent="0.2">
      <c r="A48" t="s">
        <v>86</v>
      </c>
      <c r="D48" s="8">
        <v>3343</v>
      </c>
      <c r="E48" s="8">
        <f t="shared" ref="E48:J48" si="5">D50</f>
        <v>6680</v>
      </c>
      <c r="F48" s="8">
        <f t="shared" si="5"/>
        <v>6524</v>
      </c>
      <c r="G48" s="8">
        <f t="shared" si="5"/>
        <v>11421</v>
      </c>
      <c r="H48" s="8">
        <f t="shared" si="5"/>
        <v>14363</v>
      </c>
      <c r="I48" s="8">
        <v>3750</v>
      </c>
      <c r="J48" s="8">
        <f t="shared" si="5"/>
        <v>3352</v>
      </c>
    </row>
    <row r="49" spans="1:10" x14ac:dyDescent="0.2">
      <c r="A49" t="s">
        <v>87</v>
      </c>
      <c r="D49" s="4">
        <f t="shared" ref="D49:I49" si="6">D46</f>
        <v>3337</v>
      </c>
      <c r="E49" s="43">
        <f t="shared" si="6"/>
        <v>-156</v>
      </c>
      <c r="F49" s="8">
        <f t="shared" si="6"/>
        <v>4897</v>
      </c>
      <c r="G49" s="8">
        <f t="shared" si="6"/>
        <v>2942</v>
      </c>
      <c r="H49" s="8">
        <f t="shared" si="6"/>
        <v>-10561</v>
      </c>
      <c r="I49" s="8">
        <f t="shared" si="6"/>
        <v>-398</v>
      </c>
      <c r="J49" s="8">
        <f>J46</f>
        <v>4410</v>
      </c>
    </row>
    <row r="50" spans="1:10" ht="13.5" thickBot="1" x14ac:dyDescent="0.25">
      <c r="A50" t="s">
        <v>88</v>
      </c>
      <c r="B50" t="s">
        <v>91</v>
      </c>
      <c r="D50" s="10">
        <f t="shared" ref="D50:I50" si="7">SUM(D48:D49)</f>
        <v>6680</v>
      </c>
      <c r="E50" s="39">
        <f t="shared" si="7"/>
        <v>6524</v>
      </c>
      <c r="F50" s="39">
        <f t="shared" si="7"/>
        <v>11421</v>
      </c>
      <c r="G50" s="39">
        <f t="shared" si="7"/>
        <v>14363</v>
      </c>
      <c r="H50" s="39">
        <f t="shared" si="7"/>
        <v>3802</v>
      </c>
      <c r="I50" s="39">
        <f t="shared" si="7"/>
        <v>3352</v>
      </c>
      <c r="J50" s="39">
        <f>SUM(J48:J49)</f>
        <v>7762</v>
      </c>
    </row>
    <row r="51" spans="1:10" ht="13.5" thickTop="1" x14ac:dyDescent="0.2"/>
  </sheetData>
  <phoneticPr fontId="7" type="noConversion"/>
  <pageMargins left="0.14000000000000001" right="0.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K18" sqref="K18"/>
    </sheetView>
  </sheetViews>
  <sheetFormatPr defaultRowHeight="12.75" x14ac:dyDescent="0.2"/>
  <cols>
    <col min="1" max="1" width="22.5703125" customWidth="1"/>
    <col min="2" max="2" width="10.140625" customWidth="1"/>
    <col min="3" max="3" width="8.7109375" bestFit="1" customWidth="1"/>
    <col min="4" max="4" width="8.7109375" customWidth="1"/>
    <col min="6" max="6" width="10.140625" customWidth="1"/>
  </cols>
  <sheetData>
    <row r="1" spans="1:8" ht="18" x14ac:dyDescent="0.25">
      <c r="A1" s="1" t="s">
        <v>20</v>
      </c>
    </row>
    <row r="3" spans="1:8" ht="15.75" x14ac:dyDescent="0.25">
      <c r="B3" s="9" t="s">
        <v>104</v>
      </c>
    </row>
    <row r="5" spans="1:8" x14ac:dyDescent="0.2">
      <c r="A5" t="s">
        <v>21</v>
      </c>
    </row>
    <row r="7" spans="1:8" x14ac:dyDescent="0.2">
      <c r="B7" s="11">
        <v>2014</v>
      </c>
      <c r="C7" s="11">
        <v>2015</v>
      </c>
      <c r="D7" s="11">
        <v>2016</v>
      </c>
      <c r="E7" s="11">
        <v>2017</v>
      </c>
      <c r="F7" s="11">
        <v>2018</v>
      </c>
      <c r="G7" s="11">
        <v>2019</v>
      </c>
      <c r="H7" s="11">
        <v>2020</v>
      </c>
    </row>
    <row r="8" spans="1:8" x14ac:dyDescent="0.2">
      <c r="A8" s="2" t="s">
        <v>14</v>
      </c>
      <c r="B8" s="3" t="s">
        <v>55</v>
      </c>
      <c r="C8" s="3" t="s">
        <v>55</v>
      </c>
      <c r="D8" s="3" t="s">
        <v>55</v>
      </c>
      <c r="E8" s="3" t="s">
        <v>55</v>
      </c>
      <c r="F8" s="3" t="s">
        <v>55</v>
      </c>
      <c r="G8" s="3" t="s">
        <v>55</v>
      </c>
      <c r="H8" s="3" t="s">
        <v>15</v>
      </c>
    </row>
    <row r="10" spans="1:8" x14ac:dyDescent="0.2">
      <c r="A10" s="5" t="s">
        <v>22</v>
      </c>
      <c r="B10" s="5"/>
      <c r="C10" s="31"/>
      <c r="D10" s="31"/>
      <c r="E10" s="31"/>
      <c r="F10" s="16"/>
      <c r="G10" s="5"/>
      <c r="H10" s="5"/>
    </row>
    <row r="11" spans="1:8" x14ac:dyDescent="0.2">
      <c r="A11" s="5" t="s">
        <v>23</v>
      </c>
      <c r="B11" s="5"/>
      <c r="C11" s="31"/>
      <c r="D11" s="37"/>
      <c r="E11" s="37"/>
      <c r="F11" s="7"/>
      <c r="G11" s="5"/>
      <c r="H11" s="5"/>
    </row>
    <row r="12" spans="1:8" x14ac:dyDescent="0.2">
      <c r="A12" s="5" t="s">
        <v>24</v>
      </c>
      <c r="B12" s="5"/>
      <c r="C12" s="31"/>
      <c r="D12" s="31"/>
      <c r="E12" s="31"/>
      <c r="F12" s="7"/>
      <c r="G12" s="5"/>
      <c r="H12" s="5"/>
    </row>
    <row r="13" spans="1:8" x14ac:dyDescent="0.2">
      <c r="A13" s="5" t="s">
        <v>25</v>
      </c>
      <c r="B13" s="7">
        <v>285</v>
      </c>
      <c r="C13" s="31"/>
      <c r="D13" s="31">
        <v>1183</v>
      </c>
      <c r="E13" s="31">
        <v>732</v>
      </c>
      <c r="F13" s="7">
        <v>870</v>
      </c>
      <c r="G13" s="5">
        <v>2691</v>
      </c>
      <c r="H13" s="5">
        <v>2700</v>
      </c>
    </row>
    <row r="14" spans="1:8" x14ac:dyDescent="0.2">
      <c r="A14" s="5" t="s">
        <v>26</v>
      </c>
      <c r="B14" s="7">
        <v>660</v>
      </c>
      <c r="C14" s="31">
        <v>660</v>
      </c>
      <c r="D14" s="31">
        <v>730</v>
      </c>
      <c r="E14" s="31">
        <v>710</v>
      </c>
      <c r="F14" s="7">
        <v>720</v>
      </c>
      <c r="G14" s="5">
        <v>530</v>
      </c>
      <c r="H14" s="5">
        <v>500</v>
      </c>
    </row>
    <row r="15" spans="1:8" x14ac:dyDescent="0.2">
      <c r="A15" s="5" t="s">
        <v>27</v>
      </c>
      <c r="B15" s="7"/>
      <c r="C15" s="31">
        <v>70</v>
      </c>
      <c r="D15" s="31">
        <v>630</v>
      </c>
      <c r="E15" s="31">
        <v>187</v>
      </c>
      <c r="F15" s="7">
        <v>1441</v>
      </c>
      <c r="G15" s="5">
        <v>183</v>
      </c>
      <c r="H15" s="5">
        <v>70</v>
      </c>
    </row>
    <row r="16" spans="1:8" x14ac:dyDescent="0.2">
      <c r="A16" s="5" t="s">
        <v>28</v>
      </c>
      <c r="B16" s="7">
        <v>13929</v>
      </c>
      <c r="C16" s="31">
        <v>18496</v>
      </c>
      <c r="D16" s="31">
        <v>15770</v>
      </c>
      <c r="E16" s="31">
        <v>18721</v>
      </c>
      <c r="F16" s="7">
        <v>22257</v>
      </c>
      <c r="G16" s="5">
        <v>23210</v>
      </c>
      <c r="H16" s="5">
        <v>24000</v>
      </c>
    </row>
    <row r="17" spans="1:9" x14ac:dyDescent="0.2">
      <c r="A17" s="5" t="s">
        <v>59</v>
      </c>
      <c r="B17" s="7">
        <v>5275</v>
      </c>
      <c r="C17" s="31">
        <v>6025</v>
      </c>
      <c r="D17" s="31">
        <v>5925</v>
      </c>
      <c r="E17" s="31">
        <v>6100</v>
      </c>
      <c r="F17" s="7">
        <v>6340</v>
      </c>
      <c r="G17" s="5">
        <v>5872</v>
      </c>
      <c r="H17" s="5">
        <v>5900</v>
      </c>
    </row>
    <row r="18" spans="1:9" x14ac:dyDescent="0.2">
      <c r="A18" s="5" t="s">
        <v>29</v>
      </c>
      <c r="B18" s="7"/>
      <c r="C18" s="31"/>
      <c r="D18" s="31"/>
      <c r="E18" s="31"/>
      <c r="F18" s="7"/>
      <c r="G18" s="5"/>
      <c r="H18" s="5"/>
    </row>
    <row r="19" spans="1:9" x14ac:dyDescent="0.2">
      <c r="A19" s="5" t="s">
        <v>18</v>
      </c>
      <c r="B19" s="7"/>
      <c r="C19" s="31">
        <v>90</v>
      </c>
      <c r="D19" s="31"/>
      <c r="E19" s="31"/>
      <c r="F19" s="7"/>
      <c r="G19" s="5"/>
      <c r="H19" s="5"/>
    </row>
    <row r="20" spans="1:9" x14ac:dyDescent="0.2">
      <c r="A20" s="5" t="s">
        <v>19</v>
      </c>
      <c r="B20" s="7">
        <v>99</v>
      </c>
      <c r="C20" s="31">
        <v>7</v>
      </c>
      <c r="D20" s="31">
        <v>0</v>
      </c>
      <c r="E20" s="31">
        <v>0</v>
      </c>
      <c r="F20" s="7"/>
      <c r="G20" s="5"/>
      <c r="H20" s="5"/>
      <c r="I20" s="6"/>
    </row>
    <row r="21" spans="1:9" x14ac:dyDescent="0.2">
      <c r="A21" s="5" t="s">
        <v>30</v>
      </c>
      <c r="B21" s="7"/>
      <c r="C21" s="31"/>
      <c r="D21" s="31"/>
      <c r="E21" s="31"/>
      <c r="F21" s="7"/>
      <c r="G21" s="5"/>
      <c r="H21" s="5"/>
    </row>
    <row r="22" spans="1:9" x14ac:dyDescent="0.2">
      <c r="A22" s="5" t="s">
        <v>79</v>
      </c>
      <c r="B22" s="7">
        <v>1688</v>
      </c>
      <c r="C22" s="31">
        <v>970</v>
      </c>
      <c r="D22" s="31">
        <v>1151</v>
      </c>
      <c r="E22" s="31">
        <v>2670</v>
      </c>
      <c r="F22" s="7">
        <v>3743</v>
      </c>
      <c r="G22" s="5">
        <v>3591</v>
      </c>
      <c r="H22" s="5">
        <v>3600</v>
      </c>
    </row>
    <row r="23" spans="1:9" x14ac:dyDescent="0.2">
      <c r="A23" s="18" t="s">
        <v>66</v>
      </c>
      <c r="B23" s="7">
        <v>2710</v>
      </c>
      <c r="C23" s="31">
        <v>2226</v>
      </c>
      <c r="D23" s="31">
        <v>1611</v>
      </c>
      <c r="E23" s="31">
        <v>2042</v>
      </c>
      <c r="F23" s="7">
        <v>1688</v>
      </c>
      <c r="G23" s="5">
        <v>2921</v>
      </c>
      <c r="H23" s="5">
        <v>2500</v>
      </c>
    </row>
    <row r="24" spans="1:9" x14ac:dyDescent="0.2">
      <c r="A24" s="5" t="s">
        <v>31</v>
      </c>
      <c r="B24" s="7"/>
      <c r="C24" s="31"/>
      <c r="D24" s="31"/>
      <c r="E24" s="31"/>
      <c r="F24" s="7"/>
      <c r="G24" s="5"/>
      <c r="H24" s="5"/>
    </row>
    <row r="25" spans="1:9" x14ac:dyDescent="0.2">
      <c r="A25" s="5" t="s">
        <v>32</v>
      </c>
      <c r="B25" s="7"/>
      <c r="C25" s="31"/>
      <c r="D25" s="31"/>
      <c r="E25" s="31"/>
      <c r="F25" s="7"/>
      <c r="G25" s="5"/>
      <c r="H25" s="5"/>
    </row>
    <row r="26" spans="1:9" x14ac:dyDescent="0.2">
      <c r="A26" s="18" t="s">
        <v>67</v>
      </c>
      <c r="B26" s="7">
        <v>544</v>
      </c>
      <c r="C26" s="31">
        <v>554</v>
      </c>
      <c r="D26" s="31">
        <v>0</v>
      </c>
      <c r="E26" s="31">
        <v>0</v>
      </c>
      <c r="F26" s="7"/>
      <c r="G26" s="5"/>
      <c r="H26" s="5"/>
    </row>
    <row r="27" spans="1:9" ht="13.5" thickBot="1" x14ac:dyDescent="0.25">
      <c r="A27" s="5"/>
      <c r="B27" s="14"/>
      <c r="C27" s="33"/>
      <c r="D27" s="33"/>
      <c r="E27" s="33"/>
      <c r="F27" s="14"/>
      <c r="G27" s="28"/>
      <c r="H27" s="28"/>
    </row>
    <row r="28" spans="1:9" x14ac:dyDescent="0.2">
      <c r="A28" s="5" t="s">
        <v>33</v>
      </c>
      <c r="B28" s="13">
        <f t="shared" ref="B28:G28" si="0">SUM(B10:B27)</f>
        <v>25190</v>
      </c>
      <c r="C28" s="35">
        <f t="shared" si="0"/>
        <v>29098</v>
      </c>
      <c r="D28" s="35">
        <f t="shared" si="0"/>
        <v>27000</v>
      </c>
      <c r="E28" s="35">
        <f t="shared" si="0"/>
        <v>31162</v>
      </c>
      <c r="F28" s="13">
        <f t="shared" si="0"/>
        <v>37059</v>
      </c>
      <c r="G28" s="13">
        <f t="shared" si="0"/>
        <v>38998</v>
      </c>
      <c r="H28" s="13">
        <f>SUM(H10:H27)</f>
        <v>39270</v>
      </c>
    </row>
    <row r="29" spans="1:9" x14ac:dyDescent="0.2">
      <c r="A29" s="6" t="s">
        <v>81</v>
      </c>
      <c r="C29" s="17">
        <v>14.99</v>
      </c>
      <c r="D29" s="17"/>
      <c r="E29" s="17">
        <v>15.99</v>
      </c>
      <c r="F29" s="19"/>
      <c r="G29" s="17">
        <v>21.66</v>
      </c>
      <c r="H29" s="17"/>
    </row>
    <row r="30" spans="1:9" x14ac:dyDescent="0.2">
      <c r="A30" s="6" t="s">
        <v>82</v>
      </c>
      <c r="C30" s="17">
        <v>21.99</v>
      </c>
      <c r="D30" s="17"/>
      <c r="E30" s="17">
        <v>25.99</v>
      </c>
      <c r="F30" s="19"/>
      <c r="G30" s="17">
        <v>24.21</v>
      </c>
      <c r="H30" s="17"/>
    </row>
    <row r="31" spans="1:9" x14ac:dyDescent="0.2">
      <c r="A31" s="24" t="s">
        <v>83</v>
      </c>
      <c r="C31" s="17">
        <v>10.99</v>
      </c>
      <c r="D31" s="17"/>
      <c r="E31" s="44">
        <v>13.99</v>
      </c>
      <c r="F31" s="19"/>
      <c r="G31" s="17">
        <v>17.84</v>
      </c>
      <c r="H31" s="17"/>
    </row>
    <row r="32" spans="1:9" ht="13.5" thickBot="1" x14ac:dyDescent="0.25">
      <c r="A32" s="6" t="s">
        <v>84</v>
      </c>
      <c r="C32" s="23">
        <v>13.99</v>
      </c>
      <c r="D32" s="17"/>
      <c r="E32" s="45">
        <v>15.99</v>
      </c>
      <c r="F32" s="19"/>
      <c r="G32" s="23">
        <v>21.66</v>
      </c>
      <c r="H32" s="23"/>
    </row>
    <row r="33" spans="1:8" x14ac:dyDescent="0.2">
      <c r="A33" s="6" t="s">
        <v>85</v>
      </c>
      <c r="C33" s="17">
        <f>SUM(C29:C32)</f>
        <v>61.96</v>
      </c>
      <c r="D33" s="17"/>
      <c r="E33" s="19">
        <f>SUM(E29:E32)</f>
        <v>71.959999999999994</v>
      </c>
      <c r="F33" s="19"/>
      <c r="G33" s="17">
        <f>SUM(G29:G32)</f>
        <v>85.37</v>
      </c>
      <c r="H33" s="17">
        <f>SUM(H29:H32)</f>
        <v>0</v>
      </c>
    </row>
    <row r="34" spans="1:8" x14ac:dyDescent="0.2">
      <c r="A34" s="6" t="s">
        <v>98</v>
      </c>
      <c r="C34" s="17">
        <v>12.39</v>
      </c>
      <c r="D34" s="17"/>
      <c r="E34" s="19">
        <v>14.39</v>
      </c>
      <c r="G34" s="17" t="s">
        <v>97</v>
      </c>
      <c r="H34" s="17" t="s">
        <v>97</v>
      </c>
    </row>
    <row r="35" spans="1:8" ht="13.5" thickBot="1" x14ac:dyDescent="0.25">
      <c r="A35" s="6" t="s">
        <v>99</v>
      </c>
      <c r="C35" s="23">
        <v>4.0199999999999996</v>
      </c>
      <c r="D35" s="17"/>
      <c r="E35" s="46">
        <v>5.4</v>
      </c>
      <c r="G35" s="17" t="s">
        <v>97</v>
      </c>
      <c r="H35" s="17" t="s">
        <v>97</v>
      </c>
    </row>
    <row r="36" spans="1:8" x14ac:dyDescent="0.2">
      <c r="C36" s="17">
        <f>SUM(C33:C35)</f>
        <v>78.36999999999999</v>
      </c>
      <c r="D36" s="17"/>
      <c r="E36" s="19">
        <f>SUM(E33:E35)</f>
        <v>91.75</v>
      </c>
      <c r="G36" s="17"/>
      <c r="H36" s="17"/>
    </row>
    <row r="40" spans="1:8" x14ac:dyDescent="0.2">
      <c r="A40" t="s">
        <v>92</v>
      </c>
    </row>
    <row r="41" spans="1:8" x14ac:dyDescent="0.2">
      <c r="A41" t="s">
        <v>93</v>
      </c>
      <c r="E41" s="17">
        <v>16.989999999999998</v>
      </c>
      <c r="G41" s="17">
        <v>21.66</v>
      </c>
      <c r="H41" s="17"/>
    </row>
    <row r="42" spans="1:8" ht="13.5" thickBot="1" x14ac:dyDescent="0.25">
      <c r="A42" t="s">
        <v>94</v>
      </c>
      <c r="E42" s="23">
        <v>16.940000000000001</v>
      </c>
      <c r="G42" s="23">
        <v>20.39</v>
      </c>
      <c r="H42" s="23"/>
    </row>
    <row r="43" spans="1:8" x14ac:dyDescent="0.2">
      <c r="E43" s="17">
        <f>SUM(E41:E42)</f>
        <v>33.93</v>
      </c>
      <c r="G43" s="17">
        <f>SUM(G41:G42)</f>
        <v>42.05</v>
      </c>
      <c r="H43" s="17">
        <f>SUM(H41:H42)</f>
        <v>0</v>
      </c>
    </row>
    <row r="44" spans="1:8" x14ac:dyDescent="0.2">
      <c r="A44" t="s">
        <v>95</v>
      </c>
      <c r="E44" s="17">
        <v>6.79</v>
      </c>
      <c r="G44" s="17" t="s">
        <v>97</v>
      </c>
      <c r="H44" s="17" t="s">
        <v>97</v>
      </c>
    </row>
    <row r="45" spans="1:8" ht="13.5" thickBot="1" x14ac:dyDescent="0.25">
      <c r="A45" t="s">
        <v>96</v>
      </c>
      <c r="E45" s="23">
        <v>2.54</v>
      </c>
      <c r="G45" s="17" t="s">
        <v>97</v>
      </c>
      <c r="H45" s="17" t="s">
        <v>97</v>
      </c>
    </row>
    <row r="46" spans="1:8" x14ac:dyDescent="0.2">
      <c r="E46" s="17">
        <f>SUM(E43:E45)</f>
        <v>43.26</v>
      </c>
      <c r="G46" s="17"/>
      <c r="H46" s="17"/>
    </row>
  </sheetData>
  <phoneticPr fontId="7" type="noConversion"/>
  <pageMargins left="0.75" right="0.24" top="1" bottom="0.66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opLeftCell="A7" workbookViewId="0">
      <selection activeCell="H18" sqref="H18"/>
    </sheetView>
  </sheetViews>
  <sheetFormatPr defaultRowHeight="12.75" x14ac:dyDescent="0.2"/>
  <cols>
    <col min="1" max="1" width="20.28515625" customWidth="1"/>
    <col min="2" max="2" width="9.28515625" bestFit="1" customWidth="1"/>
    <col min="3" max="3" width="7.7109375" bestFit="1" customWidth="1"/>
    <col min="4" max="4" width="7.7109375" customWidth="1"/>
    <col min="6" max="6" width="9.7109375" customWidth="1"/>
  </cols>
  <sheetData>
    <row r="1" spans="1:8" ht="18" x14ac:dyDescent="0.25">
      <c r="A1" s="1" t="s">
        <v>74</v>
      </c>
    </row>
    <row r="3" spans="1:8" ht="15.75" x14ac:dyDescent="0.25">
      <c r="B3" s="9" t="s">
        <v>105</v>
      </c>
    </row>
    <row r="5" spans="1:8" x14ac:dyDescent="0.2">
      <c r="A5" t="s">
        <v>13</v>
      </c>
    </row>
    <row r="6" spans="1:8" x14ac:dyDescent="0.2">
      <c r="A6" t="s">
        <v>34</v>
      </c>
    </row>
    <row r="8" spans="1:8" x14ac:dyDescent="0.2">
      <c r="B8" s="11">
        <v>2014</v>
      </c>
      <c r="C8" s="11">
        <v>2015</v>
      </c>
      <c r="D8" s="11">
        <v>2016</v>
      </c>
      <c r="E8" s="11">
        <v>2017</v>
      </c>
      <c r="F8" s="11">
        <v>2018</v>
      </c>
      <c r="G8" s="11">
        <v>2019</v>
      </c>
      <c r="H8" s="11">
        <v>2020</v>
      </c>
    </row>
    <row r="9" spans="1:8" x14ac:dyDescent="0.2">
      <c r="A9" s="2" t="s">
        <v>14</v>
      </c>
      <c r="B9" s="3" t="s">
        <v>55</v>
      </c>
      <c r="C9" s="3" t="s">
        <v>55</v>
      </c>
      <c r="D9" s="3" t="s">
        <v>55</v>
      </c>
      <c r="E9" s="3" t="s">
        <v>55</v>
      </c>
      <c r="F9" s="3" t="s">
        <v>55</v>
      </c>
      <c r="G9" s="3" t="s">
        <v>55</v>
      </c>
      <c r="H9" s="3" t="s">
        <v>15</v>
      </c>
    </row>
    <row r="11" spans="1:8" x14ac:dyDescent="0.2">
      <c r="A11" s="5" t="s">
        <v>35</v>
      </c>
      <c r="B11" s="7"/>
      <c r="C11" s="31">
        <v>512</v>
      </c>
      <c r="D11" s="31">
        <v>228</v>
      </c>
      <c r="E11" s="31">
        <v>345</v>
      </c>
      <c r="F11" s="7">
        <v>184</v>
      </c>
      <c r="G11" s="5"/>
      <c r="H11" s="5">
        <v>250</v>
      </c>
    </row>
    <row r="12" spans="1:8" x14ac:dyDescent="0.2">
      <c r="A12" s="5" t="s">
        <v>36</v>
      </c>
      <c r="B12" s="7"/>
      <c r="C12" s="31"/>
      <c r="D12" s="31"/>
      <c r="E12" s="31"/>
      <c r="F12" s="7"/>
      <c r="G12" s="5"/>
      <c r="H12" s="5"/>
    </row>
    <row r="13" spans="1:8" x14ac:dyDescent="0.2">
      <c r="A13" s="5" t="s">
        <v>37</v>
      </c>
      <c r="B13" s="7"/>
      <c r="C13" s="31"/>
      <c r="D13" s="31"/>
      <c r="E13" s="31"/>
      <c r="F13" s="7"/>
      <c r="G13" s="5"/>
      <c r="H13" s="5"/>
    </row>
    <row r="14" spans="1:8" x14ac:dyDescent="0.2">
      <c r="A14" s="18" t="s">
        <v>76</v>
      </c>
      <c r="B14" s="7">
        <v>1182</v>
      </c>
      <c r="C14" s="31">
        <v>503</v>
      </c>
      <c r="D14" s="31">
        <v>0</v>
      </c>
      <c r="E14" s="31">
        <v>500</v>
      </c>
      <c r="F14" s="7">
        <v>1525</v>
      </c>
      <c r="G14" s="5">
        <v>1389</v>
      </c>
      <c r="H14" s="5">
        <v>1375</v>
      </c>
    </row>
    <row r="15" spans="1:8" x14ac:dyDescent="0.2">
      <c r="A15" s="5" t="s">
        <v>16</v>
      </c>
      <c r="B15" s="7"/>
      <c r="C15" s="31"/>
      <c r="D15" s="31"/>
      <c r="E15" s="31"/>
      <c r="F15" s="7"/>
      <c r="G15" s="5"/>
      <c r="H15" s="5"/>
    </row>
    <row r="16" spans="1:8" x14ac:dyDescent="0.2">
      <c r="A16" s="5" t="s">
        <v>18</v>
      </c>
      <c r="B16" s="7"/>
      <c r="C16" s="31"/>
      <c r="D16" s="31"/>
      <c r="E16" s="31"/>
      <c r="F16" s="7"/>
      <c r="G16" s="5"/>
      <c r="H16" s="5"/>
    </row>
    <row r="17" spans="1:8" x14ac:dyDescent="0.2">
      <c r="A17" s="5" t="s">
        <v>38</v>
      </c>
      <c r="B17" s="7"/>
      <c r="C17" s="31"/>
      <c r="D17" s="31"/>
      <c r="E17" s="31"/>
      <c r="F17" s="7"/>
      <c r="G17" s="5"/>
      <c r="H17" s="5"/>
    </row>
    <row r="18" spans="1:8" x14ac:dyDescent="0.2">
      <c r="A18" s="5" t="s">
        <v>39</v>
      </c>
      <c r="B18" s="7">
        <v>688</v>
      </c>
      <c r="C18" s="31">
        <v>622</v>
      </c>
      <c r="D18" s="31">
        <v>705</v>
      </c>
      <c r="E18" s="31">
        <v>930</v>
      </c>
      <c r="F18" s="5">
        <v>1578</v>
      </c>
      <c r="G18" s="5">
        <v>1001</v>
      </c>
      <c r="H18" s="5">
        <v>1100</v>
      </c>
    </row>
    <row r="19" spans="1:8" x14ac:dyDescent="0.2">
      <c r="A19" s="5" t="s">
        <v>75</v>
      </c>
      <c r="B19" s="7">
        <v>1003</v>
      </c>
      <c r="C19" s="31">
        <v>1144</v>
      </c>
      <c r="D19" s="31">
        <v>505</v>
      </c>
      <c r="E19" s="31">
        <v>782</v>
      </c>
      <c r="F19" s="5">
        <v>824</v>
      </c>
      <c r="G19" s="5">
        <v>974</v>
      </c>
      <c r="H19" s="5">
        <v>985</v>
      </c>
    </row>
    <row r="20" spans="1:8" x14ac:dyDescent="0.2">
      <c r="A20" s="18" t="s">
        <v>71</v>
      </c>
      <c r="B20" s="7"/>
      <c r="C20" s="31"/>
      <c r="D20" s="31"/>
      <c r="E20" s="31"/>
      <c r="F20" s="7"/>
      <c r="G20" s="5"/>
      <c r="H20" s="5"/>
    </row>
    <row r="21" spans="1:8" x14ac:dyDescent="0.2">
      <c r="A21" s="5" t="s">
        <v>41</v>
      </c>
      <c r="B21" s="7"/>
      <c r="C21" s="31"/>
      <c r="D21" s="31"/>
      <c r="E21" s="31"/>
      <c r="F21" s="7"/>
      <c r="G21" s="5"/>
      <c r="H21" s="5"/>
    </row>
    <row r="22" spans="1:8" x14ac:dyDescent="0.2">
      <c r="A22" s="5" t="s">
        <v>42</v>
      </c>
      <c r="B22" s="7">
        <v>140</v>
      </c>
      <c r="C22" s="31">
        <v>140</v>
      </c>
      <c r="D22" s="31">
        <v>140</v>
      </c>
      <c r="E22" s="31">
        <v>140</v>
      </c>
      <c r="F22" s="7">
        <v>160</v>
      </c>
      <c r="G22" s="5">
        <v>160</v>
      </c>
      <c r="H22" s="5">
        <v>160</v>
      </c>
    </row>
    <row r="23" spans="1:8" x14ac:dyDescent="0.2">
      <c r="A23" s="18" t="s">
        <v>57</v>
      </c>
      <c r="B23" s="7"/>
      <c r="C23" s="31"/>
      <c r="D23" s="31"/>
      <c r="E23" s="31"/>
      <c r="F23" s="7"/>
      <c r="G23" s="5"/>
      <c r="H23" s="5"/>
    </row>
    <row r="24" spans="1:8" x14ac:dyDescent="0.2">
      <c r="A24" s="18" t="s">
        <v>69</v>
      </c>
      <c r="B24" s="7"/>
      <c r="C24" s="31"/>
      <c r="D24" s="31"/>
      <c r="E24" s="31"/>
      <c r="F24" s="7"/>
      <c r="G24" s="5"/>
      <c r="H24" s="5"/>
    </row>
    <row r="25" spans="1:8" x14ac:dyDescent="0.2">
      <c r="A25" s="18" t="s">
        <v>17</v>
      </c>
      <c r="B25" s="7"/>
      <c r="C25" s="31"/>
      <c r="D25" s="31"/>
      <c r="E25" s="31"/>
      <c r="F25" s="7"/>
      <c r="G25" s="5"/>
      <c r="H25" s="5"/>
    </row>
    <row r="26" spans="1:8" x14ac:dyDescent="0.2">
      <c r="A26" s="18" t="s">
        <v>62</v>
      </c>
      <c r="B26" s="7"/>
      <c r="C26" s="31"/>
      <c r="D26" s="31"/>
      <c r="E26" s="31"/>
      <c r="F26" s="7">
        <v>1385</v>
      </c>
      <c r="G26" s="5">
        <v>712</v>
      </c>
      <c r="H26" s="5">
        <v>750</v>
      </c>
    </row>
    <row r="27" spans="1:8" x14ac:dyDescent="0.2">
      <c r="A27" s="18" t="s">
        <v>70</v>
      </c>
      <c r="B27" s="7">
        <v>367</v>
      </c>
      <c r="C27" s="31">
        <v>180</v>
      </c>
      <c r="D27" s="31">
        <v>250</v>
      </c>
      <c r="E27" s="31">
        <v>199</v>
      </c>
      <c r="F27" s="5">
        <v>137</v>
      </c>
      <c r="G27" s="5">
        <v>50</v>
      </c>
      <c r="H27" s="5">
        <v>150</v>
      </c>
    </row>
    <row r="28" spans="1:8" x14ac:dyDescent="0.2">
      <c r="A28" s="18" t="s">
        <v>40</v>
      </c>
      <c r="B28" s="7">
        <v>3083</v>
      </c>
      <c r="C28" s="31">
        <v>3815</v>
      </c>
      <c r="D28" s="31">
        <v>2063</v>
      </c>
      <c r="E28" s="31">
        <v>4335</v>
      </c>
      <c r="F28" s="5">
        <v>3645</v>
      </c>
      <c r="G28" s="5">
        <v>3669</v>
      </c>
      <c r="H28" s="5">
        <v>3800</v>
      </c>
    </row>
    <row r="29" spans="1:8" x14ac:dyDescent="0.2">
      <c r="A29" s="18" t="s">
        <v>53</v>
      </c>
      <c r="B29" s="7"/>
      <c r="C29" s="31"/>
      <c r="D29" s="31"/>
      <c r="E29" s="31"/>
      <c r="F29" s="5"/>
      <c r="G29" s="5"/>
      <c r="H29" s="5"/>
    </row>
    <row r="30" spans="1:8" x14ac:dyDescent="0.2">
      <c r="A30" s="18" t="s">
        <v>64</v>
      </c>
      <c r="B30" s="7"/>
      <c r="C30" s="31"/>
      <c r="D30" s="31"/>
      <c r="E30" s="31"/>
      <c r="F30" s="5"/>
      <c r="G30" s="5"/>
      <c r="H30" s="5"/>
    </row>
    <row r="31" spans="1:8" x14ac:dyDescent="0.2">
      <c r="A31" s="18" t="s">
        <v>72</v>
      </c>
      <c r="B31" s="7"/>
      <c r="C31" s="31"/>
      <c r="D31" s="38"/>
      <c r="E31" s="38"/>
      <c r="F31" s="5"/>
      <c r="G31" s="5"/>
      <c r="H31" s="5"/>
    </row>
    <row r="32" spans="1:8" ht="13.5" thickBot="1" x14ac:dyDescent="0.25">
      <c r="A32" s="18" t="s">
        <v>65</v>
      </c>
      <c r="B32" s="14"/>
      <c r="C32" s="33"/>
      <c r="D32" s="33"/>
      <c r="E32" s="33"/>
      <c r="F32" s="28"/>
      <c r="G32" s="28"/>
      <c r="H32" s="28"/>
    </row>
    <row r="33" spans="1:8" x14ac:dyDescent="0.2">
      <c r="A33" s="5" t="s">
        <v>43</v>
      </c>
      <c r="B33" s="13">
        <f t="shared" ref="B33:G33" si="0">SUM(B11:B32)</f>
        <v>6463</v>
      </c>
      <c r="C33" s="35">
        <f t="shared" si="0"/>
        <v>6916</v>
      </c>
      <c r="D33" s="35">
        <f t="shared" si="0"/>
        <v>3891</v>
      </c>
      <c r="E33" s="35">
        <f t="shared" si="0"/>
        <v>7231</v>
      </c>
      <c r="F33" s="35">
        <f t="shared" si="0"/>
        <v>9438</v>
      </c>
      <c r="G33" s="35">
        <f t="shared" si="0"/>
        <v>7955</v>
      </c>
      <c r="H33" s="35">
        <f>SUM(H11:H32)</f>
        <v>8570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J22" sqref="J22"/>
    </sheetView>
  </sheetViews>
  <sheetFormatPr defaultRowHeight="12.75" x14ac:dyDescent="0.2"/>
  <cols>
    <col min="1" max="1" width="21.5703125" customWidth="1"/>
    <col min="2" max="2" width="10.28515625" bestFit="1" customWidth="1"/>
    <col min="3" max="3" width="7.7109375" bestFit="1" customWidth="1"/>
    <col min="4" max="4" width="7.7109375" customWidth="1"/>
    <col min="6" max="6" width="10" customWidth="1"/>
  </cols>
  <sheetData>
    <row r="1" spans="1:8" ht="18" x14ac:dyDescent="0.25">
      <c r="A1" s="1" t="s">
        <v>44</v>
      </c>
    </row>
    <row r="3" spans="1:8" ht="15.75" x14ac:dyDescent="0.25">
      <c r="B3" s="9" t="s">
        <v>106</v>
      </c>
    </row>
    <row r="6" spans="1:8" x14ac:dyDescent="0.2">
      <c r="A6" t="s">
        <v>45</v>
      </c>
    </row>
    <row r="9" spans="1:8" x14ac:dyDescent="0.2">
      <c r="B9" s="11">
        <v>2014</v>
      </c>
      <c r="C9" s="11">
        <v>2015</v>
      </c>
      <c r="D9" s="11">
        <v>2016</v>
      </c>
      <c r="E9" s="11">
        <v>2017</v>
      </c>
      <c r="F9" s="11">
        <v>2018</v>
      </c>
      <c r="G9" s="11">
        <v>2019</v>
      </c>
      <c r="H9" s="11">
        <v>2020</v>
      </c>
    </row>
    <row r="10" spans="1:8" x14ac:dyDescent="0.2">
      <c r="A10" s="2" t="s">
        <v>14</v>
      </c>
      <c r="B10" s="3" t="s">
        <v>55</v>
      </c>
      <c r="C10" s="3" t="s">
        <v>55</v>
      </c>
      <c r="D10" s="3" t="s">
        <v>55</v>
      </c>
      <c r="E10" s="3" t="s">
        <v>55</v>
      </c>
      <c r="F10" s="3" t="s">
        <v>55</v>
      </c>
      <c r="G10" s="3" t="s">
        <v>55</v>
      </c>
      <c r="H10" s="3" t="s">
        <v>15</v>
      </c>
    </row>
    <row r="12" spans="1:8" x14ac:dyDescent="0.2">
      <c r="A12" s="5" t="s">
        <v>61</v>
      </c>
      <c r="B12" s="25">
        <v>704</v>
      </c>
      <c r="C12" s="5">
        <v>358</v>
      </c>
      <c r="D12" s="32">
        <v>0</v>
      </c>
      <c r="E12" s="31">
        <v>209</v>
      </c>
      <c r="F12" s="7">
        <v>2596</v>
      </c>
      <c r="G12" s="5">
        <v>461</v>
      </c>
      <c r="H12" s="5">
        <v>750</v>
      </c>
    </row>
    <row r="13" spans="1:8" x14ac:dyDescent="0.2">
      <c r="A13" s="5" t="s">
        <v>60</v>
      </c>
      <c r="B13" s="25">
        <v>500</v>
      </c>
      <c r="C13" s="5">
        <v>595</v>
      </c>
      <c r="D13" s="32">
        <v>0</v>
      </c>
      <c r="E13" s="31"/>
      <c r="F13" s="7">
        <v>4900</v>
      </c>
      <c r="G13" s="5">
        <v>3000</v>
      </c>
      <c r="H13" s="5">
        <v>1000</v>
      </c>
    </row>
    <row r="14" spans="1:8" x14ac:dyDescent="0.2">
      <c r="A14" s="5" t="s">
        <v>46</v>
      </c>
      <c r="B14" s="25"/>
      <c r="C14" s="5"/>
      <c r="D14" s="32"/>
      <c r="E14" s="31"/>
      <c r="F14" s="7"/>
      <c r="G14" s="5"/>
      <c r="H14" s="5"/>
    </row>
    <row r="15" spans="1:8" x14ac:dyDescent="0.2">
      <c r="A15" s="5" t="s">
        <v>47</v>
      </c>
      <c r="B15" s="25">
        <v>339</v>
      </c>
      <c r="C15" s="5">
        <v>353</v>
      </c>
      <c r="D15" s="32">
        <v>369</v>
      </c>
      <c r="E15" s="31">
        <v>485</v>
      </c>
      <c r="F15" s="7">
        <v>567</v>
      </c>
      <c r="G15" s="5">
        <v>522</v>
      </c>
      <c r="H15" s="5">
        <v>550</v>
      </c>
    </row>
    <row r="16" spans="1:8" x14ac:dyDescent="0.2">
      <c r="A16" s="5" t="s">
        <v>48</v>
      </c>
      <c r="B16" s="25">
        <v>392</v>
      </c>
      <c r="C16" s="5">
        <v>101</v>
      </c>
      <c r="D16" s="32">
        <v>33</v>
      </c>
      <c r="E16" s="31">
        <v>30</v>
      </c>
      <c r="F16" s="7">
        <v>106</v>
      </c>
      <c r="G16" s="5">
        <v>286</v>
      </c>
      <c r="H16" s="5">
        <v>300</v>
      </c>
    </row>
    <row r="17" spans="1:8" x14ac:dyDescent="0.2">
      <c r="A17" s="5" t="s">
        <v>49</v>
      </c>
      <c r="B17" s="25"/>
      <c r="C17" s="5"/>
      <c r="D17" s="32"/>
      <c r="E17" s="31"/>
      <c r="F17" s="7"/>
      <c r="G17" s="5"/>
      <c r="H17" s="5"/>
    </row>
    <row r="18" spans="1:8" x14ac:dyDescent="0.2">
      <c r="A18" s="5" t="s">
        <v>50</v>
      </c>
      <c r="B18" s="25"/>
      <c r="C18" s="5"/>
      <c r="D18" s="32"/>
      <c r="E18" s="31"/>
      <c r="F18" s="7"/>
      <c r="G18" s="5"/>
      <c r="H18" s="5"/>
    </row>
    <row r="19" spans="1:8" x14ac:dyDescent="0.2">
      <c r="A19" s="5" t="s">
        <v>18</v>
      </c>
      <c r="B19" s="25"/>
      <c r="C19" s="5"/>
      <c r="D19" s="32"/>
      <c r="E19" s="31"/>
      <c r="F19" s="7"/>
      <c r="G19" s="5"/>
      <c r="H19" s="5"/>
    </row>
    <row r="20" spans="1:8" x14ac:dyDescent="0.2">
      <c r="A20" s="5" t="s">
        <v>51</v>
      </c>
      <c r="B20" s="25"/>
      <c r="C20" s="5"/>
      <c r="D20" s="32"/>
      <c r="E20" s="31"/>
      <c r="F20" s="7"/>
      <c r="G20" s="5"/>
      <c r="H20" s="5"/>
    </row>
    <row r="21" spans="1:8" x14ac:dyDescent="0.2">
      <c r="A21" s="5" t="s">
        <v>100</v>
      </c>
      <c r="B21" s="25"/>
      <c r="C21" s="5"/>
      <c r="D21" s="32"/>
      <c r="E21" s="31"/>
      <c r="F21" s="7">
        <v>199</v>
      </c>
      <c r="G21" s="5"/>
      <c r="H21" s="5">
        <v>300</v>
      </c>
    </row>
    <row r="22" spans="1:8" x14ac:dyDescent="0.2">
      <c r="A22" s="5" t="s">
        <v>52</v>
      </c>
      <c r="B22" s="25">
        <v>600</v>
      </c>
      <c r="C22" s="5">
        <v>0</v>
      </c>
      <c r="D22" s="32">
        <v>0</v>
      </c>
      <c r="E22" s="31">
        <v>0</v>
      </c>
      <c r="F22" s="7"/>
      <c r="G22" s="5"/>
      <c r="H22" s="5"/>
    </row>
    <row r="23" spans="1:8" x14ac:dyDescent="0.2">
      <c r="A23" s="18" t="s">
        <v>68</v>
      </c>
      <c r="B23" s="25"/>
      <c r="C23" s="5"/>
      <c r="D23" s="32"/>
      <c r="E23" s="31"/>
      <c r="F23" s="7"/>
      <c r="G23" s="5"/>
      <c r="H23" s="5"/>
    </row>
    <row r="24" spans="1:8" x14ac:dyDescent="0.2">
      <c r="A24" s="5"/>
      <c r="B24" s="25"/>
      <c r="C24" s="5"/>
      <c r="D24" s="32"/>
      <c r="E24" s="31"/>
      <c r="F24" s="7"/>
      <c r="G24" s="5"/>
      <c r="H24" s="5"/>
    </row>
    <row r="25" spans="1:8" ht="13.5" thickBot="1" x14ac:dyDescent="0.25">
      <c r="A25" s="5"/>
      <c r="B25" s="48"/>
      <c r="C25" s="28"/>
      <c r="D25" s="49"/>
      <c r="E25" s="33"/>
      <c r="F25" s="14"/>
      <c r="G25" s="28"/>
      <c r="H25" s="28"/>
    </row>
    <row r="26" spans="1:8" x14ac:dyDescent="0.2">
      <c r="A26" s="5" t="s">
        <v>54</v>
      </c>
      <c r="B26" s="47">
        <f t="shared" ref="B26:G26" si="0">SUM(B12:B25)</f>
        <v>2535</v>
      </c>
      <c r="C26" s="35">
        <f t="shared" si="0"/>
        <v>1407</v>
      </c>
      <c r="D26" s="34">
        <f t="shared" si="0"/>
        <v>402</v>
      </c>
      <c r="E26" s="35">
        <f t="shared" si="0"/>
        <v>724</v>
      </c>
      <c r="F26" s="13">
        <f t="shared" si="0"/>
        <v>8368</v>
      </c>
      <c r="G26" s="13">
        <f t="shared" si="0"/>
        <v>4269</v>
      </c>
      <c r="H26" s="13">
        <f>SUM(H12:H25)</f>
        <v>2900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9350710C6535479635D3FC92D1B185" ma:contentTypeVersion="10" ma:contentTypeDescription="Create a new document." ma:contentTypeScope="" ma:versionID="f1a63b62966376959460689d81bd6849">
  <xsd:schema xmlns:xsd="http://www.w3.org/2001/XMLSchema" xmlns:xs="http://www.w3.org/2001/XMLSchema" xmlns:p="http://schemas.microsoft.com/office/2006/metadata/properties" xmlns:ns3="d2529812-2b1b-466b-8295-eff98bc4a133" targetNamespace="http://schemas.microsoft.com/office/2006/metadata/properties" ma:root="true" ma:fieldsID="ac6e3b7736394f3ad6a4a5ef99f9e317" ns3:_="">
    <xsd:import namespace="d2529812-2b1b-466b-8295-eff98bc4a1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529812-2b1b-466b-8295-eff98bc4a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AD693F-28F7-4D00-B1D5-A173062053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529812-2b1b-466b-8295-eff98bc4a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E011B5-1E71-46AE-A8F0-35A51BCD26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DAFB17-2FEC-47A2-BB3A-ED8A49967F7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d2529812-2b1b-466b-8295-eff98bc4a13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Recap</vt:lpstr>
      <vt:lpstr>Operations</vt:lpstr>
      <vt:lpstr>Reg &amp; Support</vt:lpstr>
      <vt:lpstr>Program</vt:lpstr>
    </vt:vector>
  </TitlesOfParts>
  <Company>Gerlock &amp; Associates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E. Gerlock</dc:creator>
  <cp:lastModifiedBy>Pietrusinski, Jill</cp:lastModifiedBy>
  <cp:lastPrinted>2019-08-23T21:19:19Z</cp:lastPrinted>
  <dcterms:created xsi:type="dcterms:W3CDTF">2006-08-19T21:29:41Z</dcterms:created>
  <dcterms:modified xsi:type="dcterms:W3CDTF">2019-12-24T18:46:33Z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0x010100429350710C6535479635D3FC92D1B185</vt:lpwstr>
  </property>
</Properties>
</file>